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0e52aa34579389/Documents/Masons/^N5 Treasurer/"/>
    </mc:Choice>
  </mc:AlternateContent>
  <xr:revisionPtr revIDLastSave="3" documentId="8_{0E476B3B-CC71-4083-ABB1-42A19CE63602}" xr6:coauthVersionLast="47" xr6:coauthVersionMax="47" xr10:uidLastSave="{14C3D149-1D24-48DA-B44C-1E6B1A7661F1}"/>
  <bookViews>
    <workbookView xWindow="-110" yWindow="-110" windowWidth="25820" windowHeight="15500" xr2:uid="{D41EFBA5-BBDB-4D9E-B86A-916DD1D7CC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G9" i="1"/>
  <c r="G18" i="1"/>
  <c r="I9" i="1"/>
  <c r="C18" i="1"/>
  <c r="M48" i="1" l="1"/>
  <c r="M21" i="1" l="1"/>
  <c r="C15" i="1"/>
  <c r="G15" i="1"/>
  <c r="M12" i="1"/>
  <c r="M45" i="1"/>
  <c r="C53" i="1"/>
  <c r="M24" i="1"/>
  <c r="K15" i="1"/>
  <c r="E15" i="1"/>
  <c r="M51" i="1"/>
  <c r="M42" i="1"/>
  <c r="K53" i="1"/>
  <c r="E53" i="1"/>
  <c r="I53" i="1"/>
  <c r="G53" i="1"/>
  <c r="K39" i="1"/>
  <c r="I39" i="1"/>
  <c r="M36" i="1"/>
  <c r="M33" i="1"/>
  <c r="M30" i="1"/>
  <c r="M27" i="1"/>
  <c r="E39" i="1"/>
  <c r="M18" i="1" l="1"/>
  <c r="M39" i="1" s="1"/>
  <c r="C39" i="1"/>
  <c r="M53" i="1"/>
  <c r="G39" i="1"/>
  <c r="M9" i="1"/>
  <c r="M15" i="1" s="1"/>
  <c r="I15" i="1"/>
</calcChain>
</file>

<file path=xl/sharedStrings.xml><?xml version="1.0" encoding="utf-8"?>
<sst xmlns="http://schemas.openxmlformats.org/spreadsheetml/2006/main" count="46" uniqueCount="41">
  <si>
    <t xml:space="preserve">CHECKING ACCOUNTS  </t>
  </si>
  <si>
    <t xml:space="preserve">LODGE CHECKING </t>
  </si>
  <si>
    <t>xxx7563</t>
  </si>
  <si>
    <t>GOOD WORKS AND OUTREACH</t>
  </si>
  <si>
    <t>XXX1154</t>
  </si>
  <si>
    <t>TOTAL</t>
  </si>
  <si>
    <t>SAVINGS ACCOUNTS</t>
  </si>
  <si>
    <t>ELMER C. ANDERSON SCHOLARSHIP</t>
  </si>
  <si>
    <t>GWMNM</t>
  </si>
  <si>
    <t>MASONIC SERVICES ASSOCIATION</t>
  </si>
  <si>
    <t>SD MASONIC CHARITY FOUNDATION</t>
  </si>
  <si>
    <t>TREASURER'S REPORT</t>
  </si>
  <si>
    <t>Balance</t>
  </si>
  <si>
    <t>per Bank</t>
  </si>
  <si>
    <t>Deposits</t>
  </si>
  <si>
    <t>in Trans</t>
  </si>
  <si>
    <t>Transfers</t>
  </si>
  <si>
    <t>O/S</t>
  </si>
  <si>
    <t>Checks</t>
  </si>
  <si>
    <t>Dedicated</t>
  </si>
  <si>
    <t>Funds</t>
  </si>
  <si>
    <t>Availiable</t>
  </si>
  <si>
    <t>XXX7779</t>
  </si>
  <si>
    <t>XXX1004</t>
  </si>
  <si>
    <t>XXX7824</t>
  </si>
  <si>
    <t>XXX7808</t>
  </si>
  <si>
    <t>XXX7816</t>
  </si>
  <si>
    <t>XXX7787</t>
  </si>
  <si>
    <t>XXX7795</t>
  </si>
  <si>
    <t>SD CHIP DONATIONS</t>
  </si>
  <si>
    <t>INVESTMENT ACCOUNTS</t>
  </si>
  <si>
    <t>FIRST INTERSTATE MONEY MARKET</t>
  </si>
  <si>
    <t>XXX9038</t>
  </si>
  <si>
    <t>SD GRAND LODGE INVESTMENT FUND</t>
  </si>
  <si>
    <t>LODGE SAVINGS (150th Fund)</t>
  </si>
  <si>
    <t>MINNEHAHA LODGE SCHOLARSHIP</t>
  </si>
  <si>
    <t>ELMER C. ANDERSON CD - 1ST NAT'L</t>
  </si>
  <si>
    <t>Matures 12/11/24 @ 4.4% Interest</t>
  </si>
  <si>
    <t>MMSAT (Save a Child Program)</t>
  </si>
  <si>
    <t>As of August 31,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</si>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</sst>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0" fillId="0" borderId="1" xfId="0" applyBorder="1"/>
    <xf numFmtId="164" fontId="0" fillId="0" borderId="1" xfId="1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9" Type="http://schemas.microsoft.com/office/2017/10/relationships/person" Target="persons/perso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023F-C79A-4E23-BBF9-7BF7FF6715E2}">
  <dimension ref="A2:S55"/>
  <sheetViews>
    <sheetView tabSelected="1" workbookViewId="0">
      <selection activeCell="P12" sqref="P12"/>
    </sheetView>
  </sheetViews>
  <sheetFormatPr defaultRowHeight="14.5" x14ac:dyDescent="0.35"/>
  <cols>
    <col min="1" max="1" width="30.6328125" customWidth="1"/>
    <col min="2" max="2" width="2.1796875" customWidth="1"/>
    <col min="3" max="3" width="10.26953125" style="2" customWidth="1"/>
    <col min="4" max="4" width="2.1796875" customWidth="1"/>
    <col min="5" max="5" width="9.453125" style="2" customWidth="1"/>
    <col min="6" max="6" width="2.1796875" customWidth="1"/>
    <col min="7" max="7" width="9.7265625" customWidth="1"/>
    <col min="8" max="8" width="2.1796875" customWidth="1"/>
    <col min="9" max="9" width="9.81640625" customWidth="1"/>
    <col min="10" max="10" width="2.1796875" customWidth="1"/>
    <col min="11" max="11" width="9.81640625" customWidth="1"/>
    <col min="12" max="12" width="2.1796875" customWidth="1"/>
    <col min="13" max="13" width="10.08984375" customWidth="1"/>
    <col min="14" max="14" width="8.7265625" style="5"/>
    <col min="26" max="26" width="8.6328125" customWidth="1"/>
  </cols>
  <sheetData>
    <row r="2" spans="1:13" x14ac:dyDescent="0.35">
      <c r="A2" s="1" t="s">
        <v>11</v>
      </c>
    </row>
    <row r="3" spans="1:13" x14ac:dyDescent="0.35">
      <c r="A3" s="1" t="s">
        <v>39</v>
      </c>
      <c r="C3"/>
    </row>
    <row r="4" spans="1:13" x14ac:dyDescent="0.35">
      <c r="A4" s="1"/>
    </row>
    <row r="5" spans="1:13" x14ac:dyDescent="0.35">
      <c r="A5" s="1"/>
      <c r="C5" s="4" t="s">
        <v>12</v>
      </c>
      <c r="D5" s="5"/>
      <c r="E5" s="4" t="s">
        <v>14</v>
      </c>
      <c r="I5" s="5" t="s">
        <v>17</v>
      </c>
      <c r="K5" s="5" t="s">
        <v>19</v>
      </c>
      <c r="M5" s="5" t="s">
        <v>20</v>
      </c>
    </row>
    <row r="6" spans="1:13" x14ac:dyDescent="0.35">
      <c r="A6" s="1"/>
      <c r="C6" s="4" t="s">
        <v>13</v>
      </c>
      <c r="D6" s="5"/>
      <c r="E6" s="4" t="s">
        <v>15</v>
      </c>
      <c r="G6" s="5" t="s">
        <v>16</v>
      </c>
      <c r="I6" s="5" t="s">
        <v>18</v>
      </c>
      <c r="K6" s="5" t="s">
        <v>20</v>
      </c>
      <c r="M6" s="5" t="s">
        <v>21</v>
      </c>
    </row>
    <row r="8" spans="1:13" x14ac:dyDescent="0.35">
      <c r="A8" s="6" t="s">
        <v>0</v>
      </c>
    </row>
    <row r="9" spans="1:13" x14ac:dyDescent="0.35">
      <c r="A9" t="s">
        <v>1</v>
      </c>
      <c r="C9" s="2">
        <v>5518.44</v>
      </c>
      <c r="G9" s="2">
        <f>688-120+2375+1000</f>
        <v>3943</v>
      </c>
      <c r="I9" s="2">
        <f>-189-1284.38-1000</f>
        <v>-2473.38</v>
      </c>
      <c r="K9" s="2"/>
      <c r="M9" s="2">
        <f>SUM(C9:L9)</f>
        <v>6988.0599999999986</v>
      </c>
    </row>
    <row r="10" spans="1:13" x14ac:dyDescent="0.35">
      <c r="A10" t="s">
        <v>2</v>
      </c>
    </row>
    <row r="12" spans="1:13" x14ac:dyDescent="0.35">
      <c r="A12" t="s">
        <v>3</v>
      </c>
      <c r="C12" s="2">
        <f>3064.74+60</f>
        <v>3124.74</v>
      </c>
      <c r="G12" s="2">
        <v>120</v>
      </c>
      <c r="M12" s="2">
        <f>SUM(C12:L12)</f>
        <v>3244.74</v>
      </c>
    </row>
    <row r="13" spans="1:13" x14ac:dyDescent="0.35">
      <c r="A13" t="s">
        <v>4</v>
      </c>
    </row>
    <row r="15" spans="1:13" ht="15" thickBot="1" x14ac:dyDescent="0.4">
      <c r="A15" s="1" t="s">
        <v>5</v>
      </c>
      <c r="C15" s="3">
        <f>SUM(C9:C14)</f>
        <v>8643.18</v>
      </c>
      <c r="E15" s="3">
        <f>SUM(E9:E14)</f>
        <v>0</v>
      </c>
      <c r="G15" s="3">
        <f>SUM(G9:G14)</f>
        <v>4063</v>
      </c>
      <c r="I15" s="3">
        <f>SUM(I9:I14)</f>
        <v>-2473.38</v>
      </c>
      <c r="K15" s="3">
        <f>SUM(K9:K14)</f>
        <v>0</v>
      </c>
      <c r="M15" s="3">
        <f>SUM(M9:M14)</f>
        <v>10232.799999999999</v>
      </c>
    </row>
    <row r="16" spans="1:13" ht="15" thickTop="1" x14ac:dyDescent="0.35"/>
    <row r="17" spans="1:19" x14ac:dyDescent="0.35">
      <c r="A17" s="6" t="s">
        <v>6</v>
      </c>
    </row>
    <row r="18" spans="1:19" x14ac:dyDescent="0.35">
      <c r="A18" t="s">
        <v>7</v>
      </c>
      <c r="C18" s="2">
        <f>5388.11+240+207</f>
        <v>5835.11</v>
      </c>
      <c r="G18" s="2">
        <f>-1000+10+182+25+95-1000</f>
        <v>-1688</v>
      </c>
      <c r="M18" s="2">
        <f>SUM(C18:L18)</f>
        <v>4147.1099999999997</v>
      </c>
    </row>
    <row r="19" spans="1:19" x14ac:dyDescent="0.35">
      <c r="A19" t="s">
        <v>22</v>
      </c>
    </row>
    <row r="21" spans="1:19" x14ac:dyDescent="0.35">
      <c r="A21" t="s">
        <v>34</v>
      </c>
      <c r="C21" s="2">
        <v>4476.97</v>
      </c>
      <c r="G21" s="2">
        <v>-2375</v>
      </c>
      <c r="M21" s="2">
        <f>SUM(C21:L21)</f>
        <v>2101.9700000000003</v>
      </c>
    </row>
    <row r="22" spans="1:19" x14ac:dyDescent="0.35">
      <c r="A22" t="s">
        <v>23</v>
      </c>
    </row>
    <row r="24" spans="1:19" x14ac:dyDescent="0.35">
      <c r="A24" t="s">
        <v>8</v>
      </c>
      <c r="C24" s="2">
        <v>5</v>
      </c>
      <c r="M24" s="2">
        <f>SUM(C24:L24)</f>
        <v>5</v>
      </c>
    </row>
    <row r="25" spans="1:19" x14ac:dyDescent="0.35">
      <c r="A25" t="s">
        <v>24</v>
      </c>
      <c r="R25" t="s">
        <v>40</v>
      </c>
    </row>
    <row r="26" spans="1:19" x14ac:dyDescent="0.35">
      <c r="S26" t="s">
        <v>40</v>
      </c>
    </row>
    <row r="27" spans="1:19" x14ac:dyDescent="0.35">
      <c r="A27" t="s">
        <v>9</v>
      </c>
      <c r="C27" s="2">
        <v>5</v>
      </c>
      <c r="G27" s="2"/>
      <c r="M27" s="2">
        <f>SUM(C27:L27)</f>
        <v>5</v>
      </c>
    </row>
    <row r="28" spans="1:19" x14ac:dyDescent="0.35">
      <c r="A28" t="s">
        <v>25</v>
      </c>
    </row>
    <row r="30" spans="1:19" x14ac:dyDescent="0.35">
      <c r="A30" t="s">
        <v>38</v>
      </c>
      <c r="C30" s="2">
        <v>5</v>
      </c>
      <c r="G30" s="2"/>
      <c r="M30" s="2">
        <f>SUM(C30:L30)</f>
        <v>5</v>
      </c>
    </row>
    <row r="31" spans="1:19" x14ac:dyDescent="0.35">
      <c r="A31" t="s">
        <v>26</v>
      </c>
    </row>
    <row r="33" spans="1:13" x14ac:dyDescent="0.35">
      <c r="A33" t="s">
        <v>29</v>
      </c>
      <c r="C33" s="2">
        <v>5</v>
      </c>
      <c r="G33" s="2"/>
      <c r="M33" s="2">
        <f>SUM(C33:L33)</f>
        <v>5</v>
      </c>
    </row>
    <row r="34" spans="1:13" x14ac:dyDescent="0.35">
      <c r="A34" t="s">
        <v>27</v>
      </c>
    </row>
    <row r="36" spans="1:13" x14ac:dyDescent="0.35">
      <c r="A36" t="s">
        <v>10</v>
      </c>
      <c r="C36" s="2">
        <v>5</v>
      </c>
      <c r="G36" s="2"/>
      <c r="M36" s="2">
        <f>SUM(C36:L36)</f>
        <v>5</v>
      </c>
    </row>
    <row r="37" spans="1:13" x14ac:dyDescent="0.35">
      <c r="A37" t="s">
        <v>28</v>
      </c>
    </row>
    <row r="39" spans="1:13" ht="15" thickBot="1" x14ac:dyDescent="0.4">
      <c r="A39" s="1" t="s">
        <v>5</v>
      </c>
      <c r="C39" s="3">
        <f>+SUM(C18:C38)</f>
        <v>10337.08</v>
      </c>
      <c r="E39" s="3">
        <f>+SUM(E18:E38)</f>
        <v>0</v>
      </c>
      <c r="G39" s="3">
        <f>+SUM(G18:G38)</f>
        <v>-4063</v>
      </c>
      <c r="I39" s="3">
        <f>+SUM(I18:I38)</f>
        <v>0</v>
      </c>
      <c r="K39" s="3">
        <f>+SUM(K18:K38)</f>
        <v>0</v>
      </c>
      <c r="M39" s="3">
        <f>+SUM(M18:M38)</f>
        <v>6274.08</v>
      </c>
    </row>
    <row r="40" spans="1:13" ht="15" thickTop="1" x14ac:dyDescent="0.35"/>
    <row r="41" spans="1:13" x14ac:dyDescent="0.35">
      <c r="A41" s="6" t="s">
        <v>30</v>
      </c>
    </row>
    <row r="42" spans="1:13" x14ac:dyDescent="0.35">
      <c r="A42" t="s">
        <v>31</v>
      </c>
      <c r="C42" s="2">
        <v>9154.07</v>
      </c>
      <c r="M42" s="2">
        <f>SUM(C42:L42)</f>
        <v>9154.07</v>
      </c>
    </row>
    <row r="43" spans="1:13" x14ac:dyDescent="0.35">
      <c r="A43" t="s">
        <v>32</v>
      </c>
    </row>
    <row r="44" spans="1:13" ht="8" customHeight="1" x14ac:dyDescent="0.35"/>
    <row r="45" spans="1:13" x14ac:dyDescent="0.35">
      <c r="A45" t="s">
        <v>33</v>
      </c>
      <c r="C45" s="2">
        <v>10461.959999999999</v>
      </c>
      <c r="M45" s="2">
        <f>SUM(C45:L45)</f>
        <v>10461.959999999999</v>
      </c>
    </row>
    <row r="46" spans="1:13" ht="6" customHeight="1" x14ac:dyDescent="0.35">
      <c r="M46" s="2"/>
    </row>
    <row r="47" spans="1:13" x14ac:dyDescent="0.35">
      <c r="A47" t="s">
        <v>33</v>
      </c>
    </row>
    <row r="48" spans="1:13" x14ac:dyDescent="0.35">
      <c r="A48" t="s">
        <v>35</v>
      </c>
      <c r="C48" s="2">
        <v>9427.8799999999992</v>
      </c>
      <c r="M48" s="2">
        <f>SUM(C48:L48)</f>
        <v>9427.8799999999992</v>
      </c>
    </row>
    <row r="49" spans="1:13" ht="8.5" customHeight="1" x14ac:dyDescent="0.35"/>
    <row r="50" spans="1:13" x14ac:dyDescent="0.35">
      <c r="A50" t="s">
        <v>36</v>
      </c>
    </row>
    <row r="51" spans="1:13" x14ac:dyDescent="0.35">
      <c r="A51" t="s">
        <v>37</v>
      </c>
      <c r="C51" s="2">
        <v>10000</v>
      </c>
      <c r="M51" s="2">
        <f>SUM(C51:L51)</f>
        <v>10000</v>
      </c>
    </row>
    <row r="52" spans="1:13" x14ac:dyDescent="0.35">
      <c r="A52" s="5"/>
    </row>
    <row r="53" spans="1:13" ht="15" thickBot="1" x14ac:dyDescent="0.4">
      <c r="A53" t="s">
        <v>5</v>
      </c>
      <c r="C53" s="3">
        <f>+SUM(C42:C52)</f>
        <v>39043.909999999996</v>
      </c>
      <c r="E53" s="8">
        <f>+SUM(E42:E52)</f>
        <v>0</v>
      </c>
      <c r="G53" s="7">
        <f>+SUM(G42:G52)</f>
        <v>0</v>
      </c>
      <c r="I53" s="7">
        <f>+SUM(I42:I52)</f>
        <v>0</v>
      </c>
      <c r="K53" s="7">
        <f>+SUM(K42:K52)</f>
        <v>0</v>
      </c>
      <c r="M53" s="3">
        <f>+SUM(M42:M52)</f>
        <v>39043.909999999996</v>
      </c>
    </row>
    <row r="54" spans="1:13" ht="15" thickTop="1" x14ac:dyDescent="0.35"/>
    <row r="55" spans="1:13" x14ac:dyDescent="0.35">
      <c r="G55" s="9"/>
    </row>
  </sheetData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Gill</dc:creator>
  <cp:lastModifiedBy>Jon Gill</cp:lastModifiedBy>
  <cp:lastPrinted>2024-09-04T19:05:18Z</cp:lastPrinted>
  <dcterms:created xsi:type="dcterms:W3CDTF">2022-09-01T03:37:08Z</dcterms:created>
  <dcterms:modified xsi:type="dcterms:W3CDTF">2024-09-04T19:09:46Z</dcterms:modified>
</cp:coreProperties>
</file>